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M:\Corel User Files\Budget\"/>
    </mc:Choice>
  </mc:AlternateContent>
  <xr:revisionPtr revIDLastSave="0" documentId="13_ncr:1_{DED30737-7837-4FD8-A9DB-705067CC52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mple District" sheetId="19" r:id="rId1"/>
  </sheets>
  <definedNames>
    <definedName name="_xlnm._FilterDatabase" localSheetId="0" hidden="1">'Sample District'!$A$8:$I$20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1" i="19" l="1"/>
  <c r="C20" i="19"/>
  <c r="G53" i="19" l="1"/>
  <c r="E53" i="19"/>
  <c r="I51" i="19"/>
  <c r="I50" i="19"/>
  <c r="I49" i="19"/>
  <c r="I45" i="19"/>
  <c r="G41" i="19"/>
  <c r="E41" i="19"/>
  <c r="I37" i="19"/>
  <c r="I36" i="19"/>
  <c r="I35" i="19"/>
  <c r="I34" i="19"/>
  <c r="I33" i="19"/>
  <c r="I32" i="19"/>
  <c r="I31" i="19"/>
  <c r="I30" i="19"/>
  <c r="I29" i="19"/>
  <c r="I28" i="19"/>
  <c r="I27" i="19"/>
  <c r="I26" i="19"/>
  <c r="I25" i="19"/>
  <c r="I24" i="19"/>
  <c r="G20" i="19"/>
  <c r="E20" i="19"/>
  <c r="I18" i="19"/>
  <c r="I17" i="19"/>
  <c r="I16" i="19"/>
  <c r="I15" i="19"/>
  <c r="I14" i="19"/>
  <c r="G43" i="19" l="1"/>
  <c r="E43" i="19"/>
  <c r="I41" i="19"/>
  <c r="I20" i="19"/>
  <c r="C43" i="19" l="1"/>
  <c r="I43" i="19" s="1"/>
  <c r="C47" i="19" l="1"/>
  <c r="I47" i="19" s="1"/>
  <c r="C53" i="19" l="1"/>
  <c r="I53" i="19" s="1"/>
</calcChain>
</file>

<file path=xl/sharedStrings.xml><?xml version="1.0" encoding="utf-8"?>
<sst xmlns="http://schemas.openxmlformats.org/spreadsheetml/2006/main" count="74" uniqueCount="61">
  <si>
    <t>Ledger Account</t>
  </si>
  <si>
    <t>40010</t>
  </si>
  <si>
    <t xml:space="preserve">TAXES-Current Secured Property </t>
  </si>
  <si>
    <t>42010</t>
  </si>
  <si>
    <t>Investment Income</t>
  </si>
  <si>
    <t>44350</t>
  </si>
  <si>
    <t>State Homeowners Property Tax Relief</t>
  </si>
  <si>
    <t>46360</t>
  </si>
  <si>
    <t>Other Fees and Charges</t>
  </si>
  <si>
    <t>Miscellaneous</t>
  </si>
  <si>
    <t>48030</t>
  </si>
  <si>
    <t>Salaries and Wages</t>
  </si>
  <si>
    <t>Workers Comp Insurance</t>
  </si>
  <si>
    <t>Fixed Assets - Other Agcy - Bldgs &amp; Impr</t>
  </si>
  <si>
    <t>PLACER COUNTY SPECIAL DISTRICTS</t>
  </si>
  <si>
    <t>Cost Center:</t>
  </si>
  <si>
    <t>Fund:</t>
  </si>
  <si>
    <t>Program:</t>
  </si>
  <si>
    <t>Company:</t>
  </si>
  <si>
    <t>Ledger Title</t>
  </si>
  <si>
    <t>Employee Group Insurance</t>
  </si>
  <si>
    <t>Fixed Assets - Other Agency - Equipment</t>
  </si>
  <si>
    <t>TOTAL REVENUES</t>
  </si>
  <si>
    <t>TOTAL EXPENDITURES</t>
  </si>
  <si>
    <t>30210 / OT991006</t>
  </si>
  <si>
    <t>ASSIGNED FUND BALANCE - CONTINGENCY</t>
  </si>
  <si>
    <t>30210 / OT991010</t>
  </si>
  <si>
    <t>ASSIGNED FUND BALANCE - FUTURE OCCURANCE</t>
  </si>
  <si>
    <t>30211 / OT991007</t>
  </si>
  <si>
    <t>ASSIGNED FUND BALANCE - CAPITAL ASSETS</t>
  </si>
  <si>
    <t>Grant:</t>
  </si>
  <si>
    <t>Project:</t>
  </si>
  <si>
    <t>Grant: N/A</t>
  </si>
  <si>
    <t>Project: N/A</t>
  </si>
  <si>
    <t>Totals</t>
  </si>
  <si>
    <t>Workday Budget Template</t>
  </si>
  <si>
    <t>TOTAL AVAILABLE FINANCING</t>
  </si>
  <si>
    <t>**Informational only; Don't load budget into this account</t>
  </si>
  <si>
    <t>***Estimated balance for ledger account 30120 after the fiscal year closes</t>
  </si>
  <si>
    <t>*Revenues minus expenditures</t>
  </si>
  <si>
    <t>Company: COXXX</t>
  </si>
  <si>
    <t>Fund: FDXXXXX</t>
  </si>
  <si>
    <t>Cost Center: CCXXXXX</t>
  </si>
  <si>
    <t>Program: PGXXXXXX</t>
  </si>
  <si>
    <t>BUDGET SURPLUS / (DEFICIT) *</t>
  </si>
  <si>
    <t>YEAR END FUND BALANCE ***</t>
  </si>
  <si>
    <t>PRIOR YEAR FUND BALANCE AVAILABLE **</t>
  </si>
  <si>
    <t>District Name: NRG Cemetery District</t>
  </si>
  <si>
    <t>FICA</t>
  </si>
  <si>
    <t>Other Payroll - Overtime &amp; Callback</t>
  </si>
  <si>
    <t>County Payroll Processing</t>
  </si>
  <si>
    <t>Employee Retirement Benefits</t>
  </si>
  <si>
    <t>Office Supplies and Expenses</t>
  </si>
  <si>
    <t>Supplies and Services</t>
  </si>
  <si>
    <t>Vaults (Casket &amp; Urns)</t>
  </si>
  <si>
    <t>Buybacks and Refunds</t>
  </si>
  <si>
    <t>Printing - PCPS</t>
  </si>
  <si>
    <t>Public Liability/Umbrella Insurance</t>
  </si>
  <si>
    <t xml:space="preserve">Property Tax &amp; LAFCO Admin Fees </t>
  </si>
  <si>
    <t xml:space="preserve">Final </t>
  </si>
  <si>
    <t>This budget has been approved by the Board of Trustees at our Regular meeting held on June 18,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</si>
</sst>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4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5" fillId="2" borderId="1" xfId="0" applyFont="1" applyFill="1" applyBorder="1"/>
    <xf numFmtId="0" fontId="4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3" fontId="5" fillId="2" borderId="1" xfId="0" applyNumberFormat="1" applyFont="1" applyFill="1" applyBorder="1" applyAlignment="1">
      <alignment horizontal="left"/>
    </xf>
    <xf numFmtId="3" fontId="0" fillId="0" borderId="5" xfId="0" applyNumberFormat="1" applyBorder="1" applyAlignment="1">
      <alignment horizontal="center"/>
    </xf>
    <xf numFmtId="3" fontId="0" fillId="3" borderId="5" xfId="0" applyNumberFormat="1" applyFill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0" fillId="0" borderId="5" xfId="0" applyBorder="1"/>
    <xf numFmtId="0" fontId="0" fillId="0" borderId="6" xfId="0" applyBorder="1"/>
    <xf numFmtId="3" fontId="0" fillId="3" borderId="0" xfId="0" applyNumberFormat="1" applyFill="1" applyAlignment="1">
      <alignment horizontal="center"/>
    </xf>
    <xf numFmtId="0" fontId="0" fillId="0" borderId="8" xfId="0" applyBorder="1"/>
    <xf numFmtId="3" fontId="5" fillId="2" borderId="2" xfId="0" applyNumberFormat="1" applyFont="1" applyFill="1" applyBorder="1" applyAlignment="1">
      <alignment horizontal="left"/>
    </xf>
    <xf numFmtId="3" fontId="5" fillId="2" borderId="4" xfId="0" applyNumberFormat="1" applyFont="1" applyFill="1" applyBorder="1" applyAlignment="1">
      <alignment horizontal="left"/>
    </xf>
    <xf numFmtId="3" fontId="5" fillId="2" borderId="3" xfId="0" applyNumberFormat="1" applyFont="1" applyFill="1" applyBorder="1" applyAlignment="1">
      <alignment horizontal="left"/>
    </xf>
    <xf numFmtId="0" fontId="5" fillId="2" borderId="2" xfId="0" applyFont="1" applyFill="1" applyBorder="1"/>
    <xf numFmtId="0" fontId="5" fillId="2" borderId="3" xfId="0" applyFont="1" applyFill="1" applyBorder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3" borderId="0" xfId="0" applyFont="1" applyFill="1" applyAlignment="1">
      <alignment horizontal="left"/>
    </xf>
    <xf numFmtId="3" fontId="0" fillId="0" borderId="8" xfId="0" applyNumberFormat="1" applyBorder="1" applyAlignment="1">
      <alignment horizontal="center"/>
    </xf>
    <xf numFmtId="0" fontId="9" fillId="0" borderId="0" xfId="0" applyFont="1"/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showZeros="0" tabSelected="1" workbookViewId="0">
      <selection activeCell="C19" sqref="C19"/>
    </sheetView>
  </sheetViews>
  <sheetFormatPr defaultRowHeight="15" x14ac:dyDescent="0.25"/>
  <cols>
    <col min="1" max="1" width="16.28515625" customWidth="1"/>
    <col min="2" max="2" width="63.28515625" customWidth="1"/>
    <col min="3" max="3" width="19" style="6" customWidth="1"/>
    <col min="4" max="4" width="0.85546875" style="6" customWidth="1"/>
    <col min="5" max="5" width="19" customWidth="1"/>
    <col min="6" max="6" width="0.85546875" customWidth="1"/>
    <col min="7" max="7" width="19.28515625" customWidth="1"/>
    <col min="8" max="8" width="0.85546875" customWidth="1"/>
    <col min="9" max="9" width="19" style="2" customWidth="1"/>
  </cols>
  <sheetData>
    <row r="1" spans="1:9" ht="18.75" x14ac:dyDescent="0.3">
      <c r="A1" s="30" t="s">
        <v>14</v>
      </c>
      <c r="B1" s="30"/>
      <c r="C1" s="30"/>
      <c r="D1" s="30"/>
      <c r="E1" s="30"/>
      <c r="F1" s="30"/>
      <c r="G1" s="30"/>
    </row>
    <row r="2" spans="1:9" ht="15.75" x14ac:dyDescent="0.25">
      <c r="A2" s="31" t="s">
        <v>35</v>
      </c>
      <c r="B2" s="31"/>
      <c r="C2" s="31"/>
      <c r="D2" s="31"/>
      <c r="E2" s="31"/>
      <c r="F2" s="31"/>
      <c r="G2" s="31"/>
    </row>
    <row r="4" spans="1:9" ht="18.75" x14ac:dyDescent="0.3">
      <c r="A4" s="30" t="s">
        <v>47</v>
      </c>
      <c r="B4" s="30"/>
      <c r="C4" s="30"/>
      <c r="D4" s="30"/>
      <c r="E4" s="30"/>
      <c r="F4" s="30"/>
      <c r="G4" s="30"/>
    </row>
    <row r="5" spans="1:9" ht="15.75" x14ac:dyDescent="0.25">
      <c r="A5" s="31" t="s">
        <v>47</v>
      </c>
      <c r="B5" s="31"/>
      <c r="C5" s="31"/>
      <c r="D5" s="31"/>
      <c r="E5" s="31"/>
      <c r="F5" s="31"/>
      <c r="G5" s="31"/>
    </row>
    <row r="6" spans="1:9" x14ac:dyDescent="0.25">
      <c r="A6" s="26" t="s">
        <v>59</v>
      </c>
      <c r="B6" s="1"/>
      <c r="C6" s="5"/>
      <c r="D6" s="5"/>
      <c r="E6" s="1"/>
      <c r="F6" s="1"/>
      <c r="G6" s="1"/>
    </row>
    <row r="7" spans="1:9" x14ac:dyDescent="0.25">
      <c r="A7" t="s">
        <v>60</v>
      </c>
    </row>
    <row r="8" spans="1:9" ht="14.45" customHeight="1" x14ac:dyDescent="0.25">
      <c r="A8" s="32" t="s">
        <v>0</v>
      </c>
      <c r="B8" s="33" t="s">
        <v>19</v>
      </c>
      <c r="C8" s="8" t="s">
        <v>40</v>
      </c>
      <c r="D8" s="17"/>
      <c r="E8" s="3" t="s">
        <v>18</v>
      </c>
      <c r="F8" s="20"/>
      <c r="G8" s="3" t="s">
        <v>18</v>
      </c>
      <c r="H8" s="3" t="s">
        <v>18</v>
      </c>
      <c r="I8" s="27" t="s">
        <v>34</v>
      </c>
    </row>
    <row r="9" spans="1:9" x14ac:dyDescent="0.25">
      <c r="A9" s="32"/>
      <c r="B9" s="33"/>
      <c r="C9" s="8" t="s">
        <v>41</v>
      </c>
      <c r="D9" s="19"/>
      <c r="E9" s="3" t="s">
        <v>16</v>
      </c>
      <c r="F9" s="21"/>
      <c r="G9" s="3" t="s">
        <v>16</v>
      </c>
      <c r="H9" s="3" t="s">
        <v>16</v>
      </c>
      <c r="I9" s="28"/>
    </row>
    <row r="10" spans="1:9" x14ac:dyDescent="0.25">
      <c r="A10" s="32"/>
      <c r="B10" s="33"/>
      <c r="C10" s="8" t="s">
        <v>42</v>
      </c>
      <c r="D10" s="19"/>
      <c r="E10" s="3" t="s">
        <v>15</v>
      </c>
      <c r="F10" s="21"/>
      <c r="G10" s="3" t="s">
        <v>15</v>
      </c>
      <c r="H10" s="3" t="s">
        <v>15</v>
      </c>
      <c r="I10" s="28"/>
    </row>
    <row r="11" spans="1:9" x14ac:dyDescent="0.25">
      <c r="A11" s="32"/>
      <c r="B11" s="33"/>
      <c r="C11" s="8" t="s">
        <v>43</v>
      </c>
      <c r="D11" s="19"/>
      <c r="E11" s="3" t="s">
        <v>17</v>
      </c>
      <c r="F11" s="21"/>
      <c r="G11" s="3" t="s">
        <v>17</v>
      </c>
      <c r="H11" s="3" t="s">
        <v>17</v>
      </c>
      <c r="I11" s="28"/>
    </row>
    <row r="12" spans="1:9" x14ac:dyDescent="0.25">
      <c r="A12" s="32"/>
      <c r="B12" s="33"/>
      <c r="C12" s="8" t="s">
        <v>32</v>
      </c>
      <c r="D12" s="19"/>
      <c r="E12" s="8" t="s">
        <v>30</v>
      </c>
      <c r="F12" s="19"/>
      <c r="G12" s="8" t="s">
        <v>30</v>
      </c>
      <c r="H12" s="8" t="s">
        <v>30</v>
      </c>
      <c r="I12" s="28"/>
    </row>
    <row r="13" spans="1:9" x14ac:dyDescent="0.25">
      <c r="A13" s="32"/>
      <c r="B13" s="33"/>
      <c r="C13" s="8" t="s">
        <v>33</v>
      </c>
      <c r="D13" s="18"/>
      <c r="E13" s="8" t="s">
        <v>31</v>
      </c>
      <c r="F13" s="18"/>
      <c r="G13" s="8" t="s">
        <v>31</v>
      </c>
      <c r="H13" s="8" t="s">
        <v>31</v>
      </c>
      <c r="I13" s="29"/>
    </row>
    <row r="14" spans="1:9" x14ac:dyDescent="0.25">
      <c r="A14" s="2" t="s">
        <v>1</v>
      </c>
      <c r="B14" s="22" t="s">
        <v>2</v>
      </c>
      <c r="C14" s="6">
        <v>2100000</v>
      </c>
      <c r="I14" s="6">
        <f>SUM(C14:H14)</f>
        <v>2100000</v>
      </c>
    </row>
    <row r="15" spans="1:9" x14ac:dyDescent="0.25">
      <c r="A15" s="2" t="s">
        <v>3</v>
      </c>
      <c r="B15" s="22" t="s">
        <v>4</v>
      </c>
      <c r="C15" s="6">
        <v>375000</v>
      </c>
      <c r="I15" s="6">
        <f t="shared" ref="I15:I16" si="0">SUM(C15:H15)</f>
        <v>375000</v>
      </c>
    </row>
    <row r="16" spans="1:9" x14ac:dyDescent="0.25">
      <c r="A16" s="2" t="s">
        <v>5</v>
      </c>
      <c r="B16" s="22" t="s">
        <v>6</v>
      </c>
      <c r="C16" s="6">
        <v>10000</v>
      </c>
      <c r="I16" s="6">
        <f t="shared" si="0"/>
        <v>10000</v>
      </c>
    </row>
    <row r="17" spans="1:9" x14ac:dyDescent="0.25">
      <c r="A17" s="2" t="s">
        <v>7</v>
      </c>
      <c r="B17" s="22" t="s">
        <v>8</v>
      </c>
      <c r="C17" s="6">
        <v>100000</v>
      </c>
      <c r="I17" s="6">
        <f t="shared" ref="I17" si="1">SUM(C17:H17)</f>
        <v>100000</v>
      </c>
    </row>
    <row r="18" spans="1:9" x14ac:dyDescent="0.25">
      <c r="A18" s="2" t="s">
        <v>10</v>
      </c>
      <c r="B18" s="22" t="s">
        <v>9</v>
      </c>
      <c r="C18" s="9">
        <v>267500</v>
      </c>
      <c r="E18" s="13"/>
      <c r="G18" s="13"/>
      <c r="I18" s="9">
        <f t="shared" ref="I18" si="2">SUM(C18:H18)</f>
        <v>267500</v>
      </c>
    </row>
    <row r="19" spans="1:9" x14ac:dyDescent="0.25">
      <c r="A19" s="2"/>
      <c r="B19" s="22"/>
      <c r="C19" s="25"/>
      <c r="I19" s="6"/>
    </row>
    <row r="20" spans="1:9" ht="15.75" thickBot="1" x14ac:dyDescent="0.3">
      <c r="A20" s="2"/>
      <c r="B20" s="23" t="s">
        <v>22</v>
      </c>
      <c r="C20" s="12">
        <f>SUM(C14:C19)</f>
        <v>2852500</v>
      </c>
      <c r="E20" s="12">
        <f>SUM(E14:E18)</f>
        <v>0</v>
      </c>
      <c r="F20" s="6"/>
      <c r="G20" s="12">
        <f>SUM(G14:G18)</f>
        <v>0</v>
      </c>
      <c r="I20" s="12">
        <f>SUM(C20:H20)</f>
        <v>2852500</v>
      </c>
    </row>
    <row r="21" spans="1:9" ht="15.75" thickTop="1" x14ac:dyDescent="0.25">
      <c r="A21" s="2"/>
      <c r="B21" s="22"/>
      <c r="I21" s="6"/>
    </row>
    <row r="22" spans="1:9" x14ac:dyDescent="0.25">
      <c r="A22" s="4">
        <v>52080</v>
      </c>
      <c r="B22" s="22" t="s">
        <v>57</v>
      </c>
      <c r="C22" s="6">
        <v>60000</v>
      </c>
      <c r="I22" s="6"/>
    </row>
    <row r="23" spans="1:9" x14ac:dyDescent="0.25">
      <c r="A23" s="4">
        <v>52360</v>
      </c>
      <c r="B23" s="22" t="s">
        <v>58</v>
      </c>
      <c r="C23" s="6">
        <v>38500</v>
      </c>
      <c r="I23" s="6"/>
    </row>
    <row r="24" spans="1:9" x14ac:dyDescent="0.25">
      <c r="A24" s="4">
        <v>51010</v>
      </c>
      <c r="B24" s="22" t="s">
        <v>11</v>
      </c>
      <c r="C24" s="6">
        <v>800000</v>
      </c>
      <c r="I24" s="6">
        <f t="shared" ref="I24:I34" si="3">SUM(C24:G24)</f>
        <v>800000</v>
      </c>
    </row>
    <row r="25" spans="1:9" x14ac:dyDescent="0.25">
      <c r="A25" s="4">
        <v>51220</v>
      </c>
      <c r="B25" s="22" t="s">
        <v>48</v>
      </c>
      <c r="C25" s="6">
        <v>60000</v>
      </c>
      <c r="I25" s="6">
        <f t="shared" si="3"/>
        <v>60000</v>
      </c>
    </row>
    <row r="26" spans="1:9" x14ac:dyDescent="0.25">
      <c r="A26" s="4">
        <v>51040</v>
      </c>
      <c r="B26" s="22" t="s">
        <v>49</v>
      </c>
      <c r="C26" s="6">
        <v>6000</v>
      </c>
      <c r="I26" s="6">
        <f t="shared" si="3"/>
        <v>6000</v>
      </c>
    </row>
    <row r="27" spans="1:9" x14ac:dyDescent="0.25">
      <c r="A27" s="4">
        <v>51310</v>
      </c>
      <c r="B27" s="22" t="s">
        <v>20</v>
      </c>
      <c r="C27" s="6">
        <v>275000</v>
      </c>
      <c r="I27" s="6">
        <f t="shared" si="3"/>
        <v>275000</v>
      </c>
    </row>
    <row r="28" spans="1:9" x14ac:dyDescent="0.25">
      <c r="A28" s="4">
        <v>51360</v>
      </c>
      <c r="B28" s="22" t="s">
        <v>12</v>
      </c>
      <c r="C28" s="6">
        <v>43000</v>
      </c>
      <c r="I28" s="6">
        <f t="shared" si="3"/>
        <v>43000</v>
      </c>
    </row>
    <row r="29" spans="1:9" x14ac:dyDescent="0.25">
      <c r="A29" s="4">
        <v>52390</v>
      </c>
      <c r="B29" s="22" t="s">
        <v>50</v>
      </c>
      <c r="C29" s="6">
        <v>8000</v>
      </c>
      <c r="I29" s="6">
        <f t="shared" si="3"/>
        <v>8000</v>
      </c>
    </row>
    <row r="30" spans="1:9" x14ac:dyDescent="0.25">
      <c r="A30" s="4">
        <v>51210</v>
      </c>
      <c r="B30" s="22" t="s">
        <v>51</v>
      </c>
      <c r="C30" s="6">
        <v>143200</v>
      </c>
      <c r="I30" s="6">
        <f t="shared" si="3"/>
        <v>143200</v>
      </c>
    </row>
    <row r="31" spans="1:9" x14ac:dyDescent="0.25">
      <c r="A31" s="4">
        <v>52330</v>
      </c>
      <c r="B31" s="22" t="s">
        <v>52</v>
      </c>
      <c r="C31" s="6">
        <v>124500</v>
      </c>
      <c r="I31" s="6">
        <f t="shared" si="3"/>
        <v>124500</v>
      </c>
    </row>
    <row r="32" spans="1:9" x14ac:dyDescent="0.25">
      <c r="A32" s="4">
        <v>52250</v>
      </c>
      <c r="B32" s="22" t="s">
        <v>53</v>
      </c>
      <c r="C32" s="6">
        <v>278500</v>
      </c>
      <c r="I32" s="6">
        <f t="shared" si="3"/>
        <v>278500</v>
      </c>
    </row>
    <row r="33" spans="1:9" x14ac:dyDescent="0.25">
      <c r="A33" s="4">
        <v>52578</v>
      </c>
      <c r="B33" s="22" t="s">
        <v>54</v>
      </c>
      <c r="C33" s="6">
        <v>30000</v>
      </c>
      <c r="I33" s="6">
        <f t="shared" si="3"/>
        <v>30000</v>
      </c>
    </row>
    <row r="34" spans="1:9" x14ac:dyDescent="0.25">
      <c r="A34" s="4">
        <v>52579</v>
      </c>
      <c r="B34" s="22" t="s">
        <v>55</v>
      </c>
      <c r="C34" s="6">
        <v>10000</v>
      </c>
      <c r="I34" s="6">
        <f t="shared" si="3"/>
        <v>10000</v>
      </c>
    </row>
    <row r="35" spans="1:9" x14ac:dyDescent="0.25">
      <c r="A35" s="4">
        <v>52320</v>
      </c>
      <c r="B35" s="22" t="s">
        <v>56</v>
      </c>
      <c r="C35" s="6">
        <v>500</v>
      </c>
      <c r="I35" s="6">
        <f t="shared" ref="I35" si="4">SUM(C35:G35)</f>
        <v>500</v>
      </c>
    </row>
    <row r="36" spans="1:9" x14ac:dyDescent="0.25">
      <c r="A36" s="4">
        <v>54460</v>
      </c>
      <c r="B36" s="22" t="s">
        <v>21</v>
      </c>
      <c r="C36" s="6">
        <v>180000</v>
      </c>
      <c r="I36" s="6">
        <f t="shared" ref="I36:I37" si="5">SUM(C36:G36)</f>
        <v>180000</v>
      </c>
    </row>
    <row r="37" spans="1:9" x14ac:dyDescent="0.25">
      <c r="A37" s="4">
        <v>54440</v>
      </c>
      <c r="B37" s="22" t="s">
        <v>13</v>
      </c>
      <c r="C37" s="6">
        <v>1340000</v>
      </c>
      <c r="I37" s="6">
        <f t="shared" si="5"/>
        <v>1340000</v>
      </c>
    </row>
    <row r="38" spans="1:9" x14ac:dyDescent="0.25">
      <c r="A38" s="4"/>
      <c r="B38" s="22"/>
      <c r="I38" s="6"/>
    </row>
    <row r="39" spans="1:9" x14ac:dyDescent="0.25">
      <c r="A39" s="4"/>
      <c r="B39" s="22"/>
      <c r="C39" s="9"/>
      <c r="E39" s="13"/>
      <c r="G39" s="13"/>
      <c r="I39" s="9"/>
    </row>
    <row r="40" spans="1:9" x14ac:dyDescent="0.25">
      <c r="A40" s="4"/>
      <c r="B40" s="22"/>
      <c r="C40" s="25"/>
      <c r="E40" s="16"/>
      <c r="I40" s="6"/>
    </row>
    <row r="41" spans="1:9" ht="15.75" thickBot="1" x14ac:dyDescent="0.3">
      <c r="B41" s="23" t="s">
        <v>23</v>
      </c>
      <c r="C41" s="12">
        <f>SUM(C22:C37)</f>
        <v>3397200</v>
      </c>
      <c r="E41" s="12">
        <f>SUM(E22:E39)</f>
        <v>0</v>
      </c>
      <c r="F41" s="6"/>
      <c r="G41" s="12">
        <f>SUM(G22:G39)</f>
        <v>0</v>
      </c>
      <c r="I41" s="12">
        <f>SUM(C41:G41)</f>
        <v>3397200</v>
      </c>
    </row>
    <row r="42" spans="1:9" ht="15.75" thickTop="1" x14ac:dyDescent="0.25">
      <c r="B42" s="22"/>
    </row>
    <row r="43" spans="1:9" ht="15.75" thickBot="1" x14ac:dyDescent="0.3">
      <c r="B43" s="23" t="s">
        <v>44</v>
      </c>
      <c r="C43" s="12">
        <f>SUM(I20-I41)</f>
        <v>-544700</v>
      </c>
      <c r="E43" s="12">
        <f>E20-E41</f>
        <v>0</v>
      </c>
      <c r="F43" s="6"/>
      <c r="G43" s="12">
        <f>G20-G41</f>
        <v>0</v>
      </c>
      <c r="I43" s="12">
        <f>SUM(C43:H43)</f>
        <v>-544700</v>
      </c>
    </row>
    <row r="44" spans="1:9" ht="15.75" thickTop="1" x14ac:dyDescent="0.25">
      <c r="B44" s="23"/>
    </row>
    <row r="45" spans="1:9" x14ac:dyDescent="0.25">
      <c r="A45" s="7">
        <v>30120</v>
      </c>
      <c r="B45" s="24" t="s">
        <v>46</v>
      </c>
      <c r="C45" s="10"/>
      <c r="D45" s="15"/>
      <c r="I45" s="9">
        <f>C45</f>
        <v>0</v>
      </c>
    </row>
    <row r="46" spans="1:9" x14ac:dyDescent="0.25">
      <c r="A46" s="2"/>
      <c r="B46" s="23"/>
    </row>
    <row r="47" spans="1:9" x14ac:dyDescent="0.25">
      <c r="A47" s="2"/>
      <c r="B47" s="23" t="s">
        <v>36</v>
      </c>
      <c r="C47" s="9">
        <f>C43+E43+G43+C45</f>
        <v>-544700</v>
      </c>
      <c r="I47" s="9">
        <f>C47</f>
        <v>-544700</v>
      </c>
    </row>
    <row r="48" spans="1:9" x14ac:dyDescent="0.25">
      <c r="B48" s="22"/>
    </row>
    <row r="49" spans="1:9" x14ac:dyDescent="0.25">
      <c r="A49" t="s">
        <v>24</v>
      </c>
      <c r="B49" s="22" t="s">
        <v>25</v>
      </c>
      <c r="C49" s="9">
        <v>0</v>
      </c>
      <c r="E49" s="13"/>
      <c r="G49" s="13"/>
      <c r="I49" s="9">
        <f>SUM(C49:H49)</f>
        <v>0</v>
      </c>
    </row>
    <row r="50" spans="1:9" x14ac:dyDescent="0.25">
      <c r="A50" t="s">
        <v>28</v>
      </c>
      <c r="B50" s="22" t="s">
        <v>29</v>
      </c>
      <c r="C50" s="11">
        <v>0</v>
      </c>
      <c r="E50" s="14"/>
      <c r="G50" s="14"/>
      <c r="I50" s="11">
        <f t="shared" ref="I50:I51" si="6">SUM(C50:H50)</f>
        <v>0</v>
      </c>
    </row>
    <row r="51" spans="1:9" x14ac:dyDescent="0.25">
      <c r="A51" t="s">
        <v>26</v>
      </c>
      <c r="B51" s="22" t="s">
        <v>27</v>
      </c>
      <c r="C51" s="11"/>
      <c r="E51" s="14"/>
      <c r="G51" s="13"/>
      <c r="I51" s="9">
        <f t="shared" si="6"/>
        <v>0</v>
      </c>
    </row>
    <row r="52" spans="1:9" x14ac:dyDescent="0.25">
      <c r="B52" s="22"/>
    </row>
    <row r="53" spans="1:9" ht="15.75" thickBot="1" x14ac:dyDescent="0.3">
      <c r="B53" s="23" t="s">
        <v>45</v>
      </c>
      <c r="C53" s="12">
        <f>C47-C49-C50-C51</f>
        <v>-544700</v>
      </c>
      <c r="E53" s="12">
        <f t="shared" ref="E53:G53" si="7">E47-E49-E50-E51</f>
        <v>0</v>
      </c>
      <c r="F53" s="6"/>
      <c r="G53" s="12">
        <f t="shared" si="7"/>
        <v>0</v>
      </c>
      <c r="I53" s="12">
        <f>SUM(C53:G53)</f>
        <v>-544700</v>
      </c>
    </row>
    <row r="54" spans="1:9" ht="15.75" thickTop="1" x14ac:dyDescent="0.25"/>
    <row r="55" spans="1:9" x14ac:dyDescent="0.25">
      <c r="B55" t="s">
        <v>39</v>
      </c>
    </row>
    <row r="56" spans="1:9" x14ac:dyDescent="0.25">
      <c r="B56" t="s">
        <v>37</v>
      </c>
    </row>
    <row r="57" spans="1:9" x14ac:dyDescent="0.25">
      <c r="B57" t="s">
        <v>38</v>
      </c>
    </row>
  </sheetData>
  <mergeCells count="7">
    <mergeCell ref="I8:I13"/>
    <mergeCell ref="A1:G1"/>
    <mergeCell ref="A2:G2"/>
    <mergeCell ref="A4:G4"/>
    <mergeCell ref="A5:G5"/>
    <mergeCell ref="A8:A13"/>
    <mergeCell ref="B8:B13"/>
  </mergeCells>
  <pageMargins left="0.7" right="0.7" top="0.75" bottom="0.75" header="0.3" footer="0.3"/>
  <pageSetup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CFB403EF27D54DA2CD2333AEED59D6" ma:contentTypeVersion="0" ma:contentTypeDescription="Create a new document." ma:contentTypeScope="" ma:versionID="ada779bb0236fa2fabd2e44bb664ea7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5027C5-94EE-485F-B113-EB93946B9F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16C2FAA-456E-4753-A7FC-5E31486DD77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74A3D75-7902-45EA-89A3-19028FBEFE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Sample District</vt:lpstr>
    </vt:vector>
  </TitlesOfParts>
  <Company>Placer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Rochelle Nofuente</dc:creator>
  <cp:lastModifiedBy>NRG Cemetery District</cp:lastModifiedBy>
  <cp:lastPrinted>2024-06-17T18:13:16Z</cp:lastPrinted>
  <dcterms:created xsi:type="dcterms:W3CDTF">2018-04-03T23:38:34Z</dcterms:created>
  <dcterms:modified xsi:type="dcterms:W3CDTF">2025-09-03T15:03:46Z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0x0101006CCFB403EF27D54DA2CD2333AEED59D6</vt:lpwstr>
  </property>
</Properties>
</file>